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095" windowHeight="966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S58" i="1"/>
  <c r="R58"/>
  <c r="Q58"/>
  <c r="P58"/>
  <c r="O58"/>
  <c r="N58"/>
  <c r="M58"/>
  <c r="L58"/>
  <c r="I58"/>
  <c r="I59" s="1"/>
  <c r="I61" s="1"/>
  <c r="H58"/>
  <c r="G58"/>
  <c r="F58"/>
  <c r="E58"/>
  <c r="E59" s="1"/>
  <c r="D58"/>
  <c r="C58"/>
  <c r="B58"/>
  <c r="G59" l="1"/>
  <c r="C59"/>
</calcChain>
</file>

<file path=xl/sharedStrings.xml><?xml version="1.0" encoding="utf-8"?>
<sst xmlns="http://schemas.openxmlformats.org/spreadsheetml/2006/main" count="124" uniqueCount="92">
  <si>
    <t>Наименование</t>
  </si>
  <si>
    <t>Тариф</t>
  </si>
  <si>
    <t>Расход/Норм.</t>
  </si>
  <si>
    <t>Начислено</t>
  </si>
  <si>
    <t>Перерасчеты</t>
  </si>
  <si>
    <t>Льготы</t>
  </si>
  <si>
    <t>Итого</t>
  </si>
  <si>
    <t>Холодное водоснабжение</t>
  </si>
  <si>
    <t>48,60</t>
  </si>
  <si>
    <t>Холодная вода на ГВС</t>
  </si>
  <si>
    <t>0,00/48,60</t>
  </si>
  <si>
    <t>Подогрев ГВС</t>
  </si>
  <si>
    <t>0,00/1667,66</t>
  </si>
  <si>
    <t>Водоотведение</t>
  </si>
  <si>
    <t>0,00/48,86</t>
  </si>
  <si>
    <t>Эл.эн.день</t>
  </si>
  <si>
    <t>3,88/2,80/0,00/4,08/2,94</t>
  </si>
  <si>
    <t>ЭлЭнНочь</t>
  </si>
  <si>
    <t>2,06/1,49</t>
  </si>
  <si>
    <t>Эл.эн. однотариф</t>
  </si>
  <si>
    <t>0,00/3,88/2,80</t>
  </si>
  <si>
    <t>Отопление</t>
  </si>
  <si>
    <t>0,00/2268,90</t>
  </si>
  <si>
    <t>ХВ на СОИ</t>
  </si>
  <si>
    <t>97,46</t>
  </si>
  <si>
    <t>Электроэнергия для СОИ</t>
  </si>
  <si>
    <t>2,80</t>
  </si>
  <si>
    <t>Вывоз ТКО</t>
  </si>
  <si>
    <t>2,97</t>
  </si>
  <si>
    <t xml:space="preserve"> Начисления коммунальных услуг за март 2018 года по МКД  по адресу гп Янино-1,ул Новая ,д 14 А,к 2</t>
  </si>
  <si>
    <t xml:space="preserve">                          Показания  ИПУ по всем лицевым счетам с учетом перерасчетов</t>
  </si>
  <si>
    <t>Холодная вода</t>
  </si>
  <si>
    <t>м3</t>
  </si>
  <si>
    <t>ХВС в части ГВС</t>
  </si>
  <si>
    <t>кВт</t>
  </si>
  <si>
    <t>Эл.эн.ночь</t>
  </si>
  <si>
    <t>Эл.эн.однотариф</t>
  </si>
  <si>
    <t>Тепловая эн. на подогрев</t>
  </si>
  <si>
    <t>Гкал</t>
  </si>
  <si>
    <t>Таблица начисления СОИ на тепло,электроэнергию,воду</t>
  </si>
  <si>
    <t>Жилая площадь:</t>
  </si>
  <si>
    <t>Физ лица</t>
  </si>
  <si>
    <t>Площадь жилых и нежилых</t>
  </si>
  <si>
    <t>Юр лица</t>
  </si>
  <si>
    <t>Вода+отведение</t>
  </si>
  <si>
    <t>Тепловая энергия</t>
  </si>
  <si>
    <t xml:space="preserve">Эл-во </t>
  </si>
  <si>
    <t>Мусор</t>
  </si>
  <si>
    <t>Вода-отведение</t>
  </si>
  <si>
    <t>Мы</t>
  </si>
  <si>
    <t>Нам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</si>
  <si>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</si>
  <si>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</si>
  <si>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</si>
  <si>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</si>
  <si>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</si>
  <si>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</si>
  <si>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</si>
  <si>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</si>
  <si>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</si>
  <si>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</si>
  <si>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</si>
  <si>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Тариф на апрель:</t>
  </si>
  <si>
    <t>Реквизиты поставщиков коммунальных ресурсов:</t>
  </si>
  <si>
    <t>Тепло</t>
  </si>
  <si>
    <t>Вода</t>
  </si>
  <si>
    <t>в Северо-Западный банк ПАО "Сбербанк России"</t>
  </si>
  <si>
    <t>БИК 044030653</t>
  </si>
  <si>
    <t>Кор/сч 30101810500000000653</t>
  </si>
  <si>
    <t>Электричество</t>
  </si>
  <si>
    <t>ООО "Спецтехника Янино"</t>
  </si>
  <si>
    <t>188689,Ленинградская обл.,Всеволожский р-н,Янино-1 гп,</t>
  </si>
  <si>
    <t>Кольцевая ул.,д.1А</t>
  </si>
  <si>
    <t>тел:640-67-74</t>
  </si>
  <si>
    <t>ИНН:4703104787  КПП:470301001</t>
  </si>
  <si>
    <t>Р/сч 40702810055130003429</t>
  </si>
  <si>
    <t>ООО "СМЭУ "Заневка"</t>
  </si>
  <si>
    <t>188689,Ленинградская обл.,Всеволожский р-н,д.Янино-1,ул.Кольцевая,д.1 А</t>
  </si>
  <si>
    <t>info@smeu-zanevka.spb.ru</t>
  </si>
  <si>
    <t>ИНН:4703116542   КПП:470301001</t>
  </si>
  <si>
    <t>Р/ сч 40702810490320002155</t>
  </si>
  <si>
    <t>в ПАО "Банк "Санкт-Петербург" г.Санк-Петербург</t>
  </si>
  <si>
    <t>БИК 044030790</t>
  </si>
  <si>
    <t>Кор /сч 30101810800000000790</t>
  </si>
  <si>
    <t>АО "Петербургская сбытовая компания"</t>
  </si>
  <si>
    <t>195009,г.Санкт-Петербург,г.Всеволожск,Октябрьский пр-кт,д.89,лит Б</t>
  </si>
  <si>
    <t>ИНН:7841322249  КПП:780401001</t>
  </si>
  <si>
    <t>Р/сч 40702810992000002706</t>
  </si>
  <si>
    <t>в Банк ГПБ(ОАО) ,г.Москва</t>
  </si>
  <si>
    <t>БИК 044525823</t>
  </si>
  <si>
    <t>Кор/сч 30101810200000000823</t>
  </si>
  <si>
    <t>a-vsev@pesc.ru</t>
  </si>
</sst>
</file>

<file path=xl/styles.xml><?xml version="1.0" encoding="utf-8"?>
<styleSheet xmlns="http://schemas.openxmlformats.org/spreadsheetml/2006/main">
  <numFmts count="3">
    <numFmt numFmtId="164" formatCode="0;[Red]\-0;0"/>
    <numFmt numFmtId="165" formatCode="0.00;[Red]\-0.00;0.00"/>
    <numFmt numFmtId="166" formatCode="#,##0.00\ &quot;₽&quot;"/>
  </numFmts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shrinkToFit="1"/>
    </xf>
    <xf numFmtId="0" fontId="1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/>
    <xf numFmtId="0" fontId="4" fillId="0" borderId="0" xfId="0" applyFont="1"/>
    <xf numFmtId="0" fontId="0" fillId="2" borderId="0" xfId="0" applyFill="1"/>
    <xf numFmtId="0" fontId="4" fillId="0" borderId="2" xfId="0" applyFont="1" applyBorder="1"/>
    <xf numFmtId="0" fontId="4" fillId="0" borderId="3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2" fontId="0" fillId="2" borderId="0" xfId="0" applyNumberFormat="1" applyFill="1"/>
    <xf numFmtId="166" fontId="0" fillId="0" borderId="0" xfId="0" applyNumberFormat="1"/>
    <xf numFmtId="0" fontId="0" fillId="3" borderId="0" xfId="0" applyFill="1"/>
    <xf numFmtId="0" fontId="5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-vsev@pesc.ru" TargetMode="External"/><Relationship Id="rId2" Type="http://schemas.openxmlformats.org/officeDocument/2006/relationships/hyperlink" Target="mailto:info@smeu-zanevka.spb.ru" TargetMode="External"/><Relationship Id="rId1" Type="http://schemas.openxmlformats.org/officeDocument/2006/relationships/hyperlink" Target="mailto:info@smeu-zanevka.sp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topLeftCell="B1" workbookViewId="0">
      <pane ySplit="4" topLeftCell="A38" activePane="bottomLeft" state="frozen"/>
      <selection pane="bottomLeft" activeCell="D87" sqref="D87"/>
    </sheetView>
  </sheetViews>
  <sheetFormatPr defaultRowHeight="15"/>
  <cols>
    <col min="1" max="1" width="22.7109375" customWidth="1"/>
    <col min="2" max="2" width="17.28515625" customWidth="1"/>
    <col min="3" max="7" width="10.7109375" customWidth="1"/>
    <col min="9" max="9" width="17.42578125" customWidth="1"/>
  </cols>
  <sheetData>
    <row r="1" spans="1:7" ht="14.1" customHeight="1">
      <c r="A1" s="6" t="s">
        <v>29</v>
      </c>
      <c r="B1" s="6"/>
      <c r="C1" s="6"/>
      <c r="D1" s="6"/>
      <c r="E1" s="6"/>
      <c r="F1" s="6"/>
      <c r="G1" s="6"/>
    </row>
    <row r="3" spans="1:7">
      <c r="A3" s="1"/>
    </row>
    <row r="4" spans="1:7" ht="24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>
      <c r="A5" s="3" t="s">
        <v>7</v>
      </c>
      <c r="B5" s="3" t="s">
        <v>8</v>
      </c>
      <c r="C5" s="5">
        <v>578.46020199999998</v>
      </c>
      <c r="D5" s="5">
        <v>28113.200000000001</v>
      </c>
      <c r="E5" s="5">
        <v>-12356.05</v>
      </c>
      <c r="F5" s="5">
        <v>0</v>
      </c>
      <c r="G5" s="5">
        <v>15757.15</v>
      </c>
    </row>
    <row r="6" spans="1:7">
      <c r="A6" s="3" t="s">
        <v>9</v>
      </c>
      <c r="B6" s="3" t="s">
        <v>10</v>
      </c>
      <c r="C6" s="5">
        <v>452.40229399999998</v>
      </c>
      <c r="D6" s="5">
        <v>20925.400000000001</v>
      </c>
      <c r="E6" s="5">
        <v>-10725.9</v>
      </c>
      <c r="F6" s="5">
        <v>0</v>
      </c>
      <c r="G6" s="5">
        <v>10199.5</v>
      </c>
    </row>
    <row r="7" spans="1:7">
      <c r="A7" s="3" t="s">
        <v>11</v>
      </c>
      <c r="B7" s="3" t="s">
        <v>12</v>
      </c>
      <c r="C7" s="5">
        <v>27.144138000000002</v>
      </c>
      <c r="D7" s="5">
        <v>43081.89</v>
      </c>
      <c r="E7" s="5">
        <v>-24909.81</v>
      </c>
      <c r="F7" s="5">
        <v>0</v>
      </c>
      <c r="G7" s="5">
        <v>18172.080000000002</v>
      </c>
    </row>
    <row r="8" spans="1:7">
      <c r="A8" s="3" t="s">
        <v>13</v>
      </c>
      <c r="B8" s="3" t="s">
        <v>14</v>
      </c>
      <c r="C8" s="5">
        <v>1030.862496</v>
      </c>
      <c r="D8" s="5">
        <v>49300.91</v>
      </c>
      <c r="E8" s="5">
        <v>-24845.08</v>
      </c>
      <c r="F8" s="5">
        <v>0</v>
      </c>
      <c r="G8" s="5">
        <v>24455.83</v>
      </c>
    </row>
    <row r="9" spans="1:7" ht="24">
      <c r="A9" s="3" t="s">
        <v>15</v>
      </c>
      <c r="B9" s="3" t="s">
        <v>16</v>
      </c>
      <c r="C9" s="5">
        <v>12613.906782</v>
      </c>
      <c r="D9" s="5">
        <v>44747.92</v>
      </c>
      <c r="E9" s="5">
        <v>-16576.060000000001</v>
      </c>
      <c r="F9" s="5">
        <v>0</v>
      </c>
      <c r="G9" s="5">
        <v>28171.86</v>
      </c>
    </row>
    <row r="10" spans="1:7">
      <c r="A10" s="3" t="s">
        <v>17</v>
      </c>
      <c r="B10" s="3" t="s">
        <v>18</v>
      </c>
      <c r="C10" s="5">
        <v>3167.6123379999999</v>
      </c>
      <c r="D10" s="5">
        <v>5612.75</v>
      </c>
      <c r="E10" s="5">
        <v>-677.96</v>
      </c>
      <c r="F10" s="5">
        <v>0</v>
      </c>
      <c r="G10" s="5">
        <v>4934.79</v>
      </c>
    </row>
    <row r="11" spans="1:7" ht="24">
      <c r="A11" s="3" t="s">
        <v>19</v>
      </c>
      <c r="B11" s="3" t="s">
        <v>20</v>
      </c>
      <c r="C11" s="5">
        <v>9421.5666689999998</v>
      </c>
      <c r="D11" s="5">
        <v>33842.720000000001</v>
      </c>
      <c r="E11" s="5">
        <v>-15110.84</v>
      </c>
      <c r="F11" s="5">
        <v>0</v>
      </c>
      <c r="G11" s="5">
        <v>18731.88</v>
      </c>
    </row>
    <row r="12" spans="1:7">
      <c r="A12" s="3" t="s">
        <v>21</v>
      </c>
      <c r="B12" s="3" t="s">
        <v>22</v>
      </c>
      <c r="C12" s="5">
        <v>121.10365299999999</v>
      </c>
      <c r="D12" s="5">
        <v>274589.86</v>
      </c>
      <c r="E12" s="5">
        <v>0</v>
      </c>
      <c r="F12" s="5">
        <v>0</v>
      </c>
      <c r="G12" s="5">
        <v>274589.86</v>
      </c>
    </row>
    <row r="13" spans="1:7">
      <c r="A13" s="3" t="s">
        <v>23</v>
      </c>
      <c r="B13" s="3" t="s">
        <v>24</v>
      </c>
      <c r="C13" s="5">
        <v>-43.271003</v>
      </c>
      <c r="D13" s="5">
        <v>-4622.29</v>
      </c>
      <c r="E13" s="5">
        <v>0</v>
      </c>
      <c r="F13" s="5">
        <v>0</v>
      </c>
      <c r="G13" s="5">
        <v>-4622.29</v>
      </c>
    </row>
    <row r="14" spans="1:7">
      <c r="A14" s="3" t="s">
        <v>25</v>
      </c>
      <c r="B14" s="3" t="s">
        <v>26</v>
      </c>
      <c r="C14" s="5">
        <v>11568.157706</v>
      </c>
      <c r="D14" s="5">
        <v>31954.6</v>
      </c>
      <c r="E14" s="5">
        <v>0</v>
      </c>
      <c r="F14" s="5">
        <v>0</v>
      </c>
      <c r="G14" s="5">
        <v>31954.6</v>
      </c>
    </row>
    <row r="15" spans="1:7">
      <c r="A15" s="3" t="s">
        <v>27</v>
      </c>
      <c r="B15" s="3" t="s">
        <v>28</v>
      </c>
      <c r="C15" s="4">
        <v>0</v>
      </c>
      <c r="D15" s="5">
        <v>22733.45</v>
      </c>
      <c r="E15" s="5">
        <v>0</v>
      </c>
      <c r="F15" s="5">
        <v>0</v>
      </c>
      <c r="G15" s="5">
        <v>22733.45</v>
      </c>
    </row>
    <row r="20" spans="1:7">
      <c r="A20" s="7" t="s">
        <v>30</v>
      </c>
      <c r="B20" s="8"/>
      <c r="C20" s="8"/>
      <c r="D20" s="8"/>
      <c r="E20" s="8"/>
      <c r="F20" s="8"/>
      <c r="G20" s="8"/>
    </row>
    <row r="21" spans="1:7">
      <c r="A21" s="3" t="s">
        <v>31</v>
      </c>
      <c r="C21">
        <v>356.41</v>
      </c>
      <c r="D21" t="s">
        <v>32</v>
      </c>
    </row>
    <row r="22" spans="1:7">
      <c r="A22" s="3" t="s">
        <v>33</v>
      </c>
      <c r="C22">
        <v>241.79</v>
      </c>
      <c r="D22" t="s">
        <v>32</v>
      </c>
    </row>
    <row r="23" spans="1:7">
      <c r="A23" s="3" t="s">
        <v>15</v>
      </c>
      <c r="C23">
        <v>8229.93</v>
      </c>
      <c r="D23" t="s">
        <v>34</v>
      </c>
    </row>
    <row r="24" spans="1:7">
      <c r="A24" s="3" t="s">
        <v>35</v>
      </c>
      <c r="C24">
        <v>2756.96</v>
      </c>
      <c r="D24" t="s">
        <v>32</v>
      </c>
    </row>
    <row r="25" spans="1:7">
      <c r="A25" s="3" t="s">
        <v>36</v>
      </c>
      <c r="C25">
        <v>7345.88</v>
      </c>
      <c r="D25" t="s">
        <v>32</v>
      </c>
    </row>
    <row r="26" spans="1:7">
      <c r="A26" s="3" t="s">
        <v>37</v>
      </c>
      <c r="C26">
        <v>14.12</v>
      </c>
      <c r="D26" t="s">
        <v>38</v>
      </c>
    </row>
    <row r="27" spans="1:7">
      <c r="A27" s="3" t="s">
        <v>27</v>
      </c>
      <c r="C27">
        <v>42</v>
      </c>
      <c r="D27" t="s">
        <v>32</v>
      </c>
    </row>
    <row r="32" spans="1:7">
      <c r="B32" s="9" t="s">
        <v>39</v>
      </c>
    </row>
    <row r="33" spans="1:19">
      <c r="A33" s="21"/>
      <c r="C33" s="10" t="s">
        <v>40</v>
      </c>
      <c r="D33" s="10"/>
      <c r="E33" s="10">
        <v>7020.5</v>
      </c>
      <c r="F33" t="s">
        <v>41</v>
      </c>
      <c r="H33" s="10" t="s">
        <v>42</v>
      </c>
      <c r="I33" s="10"/>
      <c r="J33" s="10">
        <v>7636.4</v>
      </c>
      <c r="R33" t="s">
        <v>43</v>
      </c>
    </row>
    <row r="35" spans="1:19">
      <c r="B35" s="11" t="s">
        <v>44</v>
      </c>
      <c r="C35" s="12"/>
      <c r="D35" s="11" t="s">
        <v>45</v>
      </c>
      <c r="E35" s="12"/>
      <c r="F35" s="11" t="s">
        <v>46</v>
      </c>
      <c r="G35" s="12"/>
      <c r="H35" s="11" t="s">
        <v>47</v>
      </c>
      <c r="I35" s="12"/>
      <c r="L35" s="11" t="s">
        <v>48</v>
      </c>
      <c r="M35" s="12"/>
      <c r="N35" s="11" t="s">
        <v>45</v>
      </c>
      <c r="O35" s="12"/>
      <c r="P35" s="11" t="s">
        <v>46</v>
      </c>
      <c r="Q35" s="12"/>
      <c r="R35" s="11" t="s">
        <v>47</v>
      </c>
      <c r="S35" s="12"/>
    </row>
    <row r="36" spans="1:19">
      <c r="B36" s="13" t="s">
        <v>49</v>
      </c>
      <c r="C36" s="13" t="s">
        <v>50</v>
      </c>
      <c r="D36" s="13" t="s">
        <v>49</v>
      </c>
      <c r="E36" s="13" t="s">
        <v>50</v>
      </c>
      <c r="F36" s="13" t="s">
        <v>49</v>
      </c>
      <c r="G36" s="13" t="s">
        <v>50</v>
      </c>
      <c r="H36" s="13" t="s">
        <v>49</v>
      </c>
      <c r="I36" s="13" t="s">
        <v>50</v>
      </c>
      <c r="L36" s="13" t="s">
        <v>49</v>
      </c>
      <c r="M36" s="13" t="s">
        <v>50</v>
      </c>
      <c r="N36" s="13" t="s">
        <v>49</v>
      </c>
      <c r="O36" s="13" t="s">
        <v>50</v>
      </c>
      <c r="P36" s="13" t="s">
        <v>49</v>
      </c>
      <c r="Q36" s="13" t="s">
        <v>50</v>
      </c>
      <c r="R36" s="13" t="s">
        <v>49</v>
      </c>
      <c r="S36" s="13" t="s">
        <v>50</v>
      </c>
    </row>
    <row r="37" spans="1:19">
      <c r="A37" t="s">
        <v>51</v>
      </c>
      <c r="B37" s="14">
        <v>73987.710000000006</v>
      </c>
      <c r="C37" s="15"/>
      <c r="D37" s="14">
        <v>47599.25</v>
      </c>
      <c r="E37" s="15"/>
      <c r="F37" s="14">
        <v>73773.86</v>
      </c>
      <c r="G37" s="15"/>
      <c r="H37" s="14">
        <v>16320.5</v>
      </c>
      <c r="I37" s="15">
        <v>15960</v>
      </c>
      <c r="L37" s="14">
        <v>46519.27</v>
      </c>
      <c r="M37" s="15"/>
      <c r="N37" s="14">
        <v>31547.23</v>
      </c>
      <c r="O37" s="15"/>
      <c r="P37" s="14">
        <v>53671.19</v>
      </c>
      <c r="Q37" s="15"/>
      <c r="R37" s="14">
        <v>12120.06</v>
      </c>
      <c r="S37" s="15"/>
    </row>
    <row r="38" spans="1:19">
      <c r="A38" t="s">
        <v>52</v>
      </c>
      <c r="B38" s="14">
        <v>48998.92</v>
      </c>
      <c r="C38" s="15">
        <v>32526.44</v>
      </c>
      <c r="D38" s="14">
        <v>28732.62</v>
      </c>
      <c r="E38" s="15">
        <v>37598.01</v>
      </c>
      <c r="F38" s="14">
        <v>50460.5</v>
      </c>
      <c r="G38" s="15"/>
      <c r="H38" s="14">
        <v>9956.15</v>
      </c>
      <c r="I38" s="15">
        <v>21840</v>
      </c>
      <c r="L38" s="14">
        <v>29597.24</v>
      </c>
      <c r="M38" s="15"/>
      <c r="N38" s="14">
        <v>20775.88</v>
      </c>
      <c r="O38" s="15"/>
      <c r="P38" s="14">
        <v>36364.93</v>
      </c>
      <c r="Q38" s="15"/>
      <c r="R38" s="14">
        <v>4117.25</v>
      </c>
      <c r="S38" s="15"/>
    </row>
    <row r="39" spans="1:19">
      <c r="A39" t="s">
        <v>53</v>
      </c>
      <c r="B39" s="14">
        <v>48610.43</v>
      </c>
      <c r="C39" s="15">
        <v>43860.6</v>
      </c>
      <c r="D39" s="14">
        <v>28997.7</v>
      </c>
      <c r="E39" s="15">
        <v>44107.5</v>
      </c>
      <c r="F39" s="14">
        <v>53233.45</v>
      </c>
      <c r="G39" s="15">
        <v>110001.60000000001</v>
      </c>
      <c r="H39" s="14">
        <v>10547.37</v>
      </c>
      <c r="I39" s="15">
        <v>14040</v>
      </c>
      <c r="L39" s="14">
        <v>26689.4</v>
      </c>
      <c r="M39" s="15"/>
      <c r="N39" s="14">
        <v>18227.87</v>
      </c>
      <c r="O39" s="15"/>
      <c r="P39" s="14">
        <v>31703.439999999999</v>
      </c>
      <c r="Q39" s="15"/>
      <c r="R39" s="14">
        <v>4757.83</v>
      </c>
      <c r="S39" s="15"/>
    </row>
    <row r="40" spans="1:19">
      <c r="A40" t="s">
        <v>54</v>
      </c>
      <c r="B40" s="14">
        <v>43978.75</v>
      </c>
      <c r="C40" s="15">
        <v>59358.01</v>
      </c>
      <c r="D40" s="14">
        <v>24069.71</v>
      </c>
      <c r="E40" s="15">
        <v>39569.68</v>
      </c>
      <c r="F40" s="14">
        <v>49121.06</v>
      </c>
      <c r="G40" s="15">
        <v>66694.399999999994</v>
      </c>
      <c r="H40" s="14">
        <v>11121.91</v>
      </c>
      <c r="I40" s="15">
        <v>14040</v>
      </c>
      <c r="L40" s="14">
        <v>21201.71</v>
      </c>
      <c r="M40" s="15"/>
      <c r="N40" s="14">
        <v>14885.35</v>
      </c>
      <c r="O40" s="15"/>
      <c r="P40" s="14">
        <v>25629.64</v>
      </c>
      <c r="Q40" s="15"/>
      <c r="R40" s="14">
        <v>4183.29</v>
      </c>
      <c r="S40" s="15"/>
    </row>
    <row r="41" spans="1:19">
      <c r="A41" t="s">
        <v>55</v>
      </c>
      <c r="B41" s="14">
        <v>66096.259999999995</v>
      </c>
      <c r="C41" s="15">
        <v>60040.29</v>
      </c>
      <c r="D41" s="14">
        <v>156272.41</v>
      </c>
      <c r="E41" s="15">
        <v>202681.19</v>
      </c>
      <c r="F41" s="14">
        <v>57463.28</v>
      </c>
      <c r="G41" s="15">
        <v>65173.34</v>
      </c>
      <c r="H41" s="14">
        <v>11164.8</v>
      </c>
      <c r="I41" s="15">
        <v>16380</v>
      </c>
      <c r="L41" s="14">
        <v>21558.28</v>
      </c>
      <c r="M41" s="15"/>
      <c r="N41" s="14">
        <v>44439.83</v>
      </c>
      <c r="O41" s="15"/>
      <c r="P41" s="14">
        <v>24934.400000000001</v>
      </c>
      <c r="Q41" s="15"/>
      <c r="R41" s="14">
        <v>4101.2</v>
      </c>
      <c r="S41" s="15"/>
    </row>
    <row r="42" spans="1:19">
      <c r="A42" t="s">
        <v>56</v>
      </c>
      <c r="B42" s="14">
        <v>80460.52</v>
      </c>
      <c r="C42" s="15">
        <v>82945.27</v>
      </c>
      <c r="D42" s="14">
        <v>184514.66</v>
      </c>
      <c r="E42" s="15">
        <v>238643.32</v>
      </c>
      <c r="F42" s="14">
        <v>68628.08</v>
      </c>
      <c r="G42" s="15">
        <v>82212.800000000003</v>
      </c>
      <c r="H42" s="14">
        <v>11329.57</v>
      </c>
      <c r="I42" s="15">
        <v>23400</v>
      </c>
      <c r="L42" s="14">
        <v>21647.98</v>
      </c>
      <c r="M42" s="15"/>
      <c r="N42" s="14">
        <v>44159.95</v>
      </c>
      <c r="O42" s="15"/>
      <c r="P42" s="14">
        <v>25042.16</v>
      </c>
      <c r="Q42" s="15"/>
      <c r="R42" s="14">
        <v>4974.6000000000004</v>
      </c>
      <c r="S42" s="15"/>
    </row>
    <row r="43" spans="1:19">
      <c r="A43" t="s">
        <v>57</v>
      </c>
      <c r="B43" s="14">
        <v>83652.12</v>
      </c>
      <c r="C43" s="15">
        <v>86356.65</v>
      </c>
      <c r="D43" s="14">
        <v>220537.38</v>
      </c>
      <c r="E43" s="15">
        <v>254253.38</v>
      </c>
      <c r="F43" s="14">
        <v>55335.51</v>
      </c>
      <c r="G43" s="15">
        <v>78292.800000000003</v>
      </c>
      <c r="H43" s="14">
        <v>11798.68</v>
      </c>
      <c r="I43" s="15">
        <v>21060</v>
      </c>
      <c r="L43" s="14">
        <v>-2596.91</v>
      </c>
      <c r="M43" s="15"/>
      <c r="N43" s="14">
        <v>29115.360000000001</v>
      </c>
      <c r="O43" s="15"/>
      <c r="P43" s="14">
        <v>-803.12</v>
      </c>
      <c r="Q43" s="15"/>
      <c r="R43" s="14">
        <v>3762.2</v>
      </c>
      <c r="S43" s="15"/>
    </row>
    <row r="44" spans="1:19">
      <c r="A44" t="s">
        <v>58</v>
      </c>
      <c r="B44" s="14">
        <v>96353.76</v>
      </c>
      <c r="C44" s="15">
        <v>117936.28</v>
      </c>
      <c r="D44" s="14">
        <v>192595.74</v>
      </c>
      <c r="E44" s="15">
        <v>261534.46</v>
      </c>
      <c r="F44" s="14">
        <v>61424.19</v>
      </c>
      <c r="G44" s="15">
        <v>93332.800000000003</v>
      </c>
      <c r="H44" s="14">
        <v>11802.77</v>
      </c>
      <c r="I44" s="15">
        <v>28890</v>
      </c>
      <c r="L44" s="14">
        <v>21848.973000000002</v>
      </c>
      <c r="M44" s="15"/>
      <c r="N44" s="14">
        <v>40921.160000000003</v>
      </c>
      <c r="O44" s="15"/>
      <c r="P44" s="14">
        <v>19043.86</v>
      </c>
      <c r="Q44" s="15"/>
      <c r="R44" s="14">
        <v>3589.4</v>
      </c>
      <c r="S44" s="15"/>
    </row>
    <row r="45" spans="1:19">
      <c r="A45" t="s">
        <v>59</v>
      </c>
      <c r="B45" s="16">
        <v>-145766.72</v>
      </c>
      <c r="C45" s="15">
        <v>96785.72</v>
      </c>
      <c r="D45" s="16">
        <v>224063.2</v>
      </c>
      <c r="E45" s="15">
        <v>281478.12</v>
      </c>
      <c r="F45" s="16">
        <v>-98882.53</v>
      </c>
      <c r="G45" s="15">
        <v>90392</v>
      </c>
      <c r="H45" s="16">
        <v>38998.03</v>
      </c>
      <c r="I45" s="15">
        <v>19260</v>
      </c>
      <c r="M45" s="15"/>
      <c r="O45" s="15"/>
      <c r="Q45" s="15"/>
      <c r="S45" s="15"/>
    </row>
    <row r="46" spans="1:19">
      <c r="A46" t="s">
        <v>60</v>
      </c>
      <c r="B46" s="14">
        <v>45790.19</v>
      </c>
      <c r="C46" s="15">
        <v>49416.28</v>
      </c>
      <c r="D46" s="14">
        <v>292761.94</v>
      </c>
      <c r="E46" s="15">
        <v>284355.09999999998</v>
      </c>
      <c r="F46" s="14">
        <v>83793.13</v>
      </c>
      <c r="G46" s="15">
        <v>83854.399999999994</v>
      </c>
      <c r="H46" s="14">
        <v>22727.83</v>
      </c>
      <c r="I46" s="15">
        <v>22470</v>
      </c>
      <c r="L46" s="14"/>
      <c r="M46" s="15"/>
      <c r="N46" s="14"/>
      <c r="O46" s="15"/>
      <c r="P46" s="14"/>
      <c r="Q46" s="15"/>
      <c r="R46" s="14"/>
      <c r="S46" s="15"/>
    </row>
    <row r="47" spans="1:19">
      <c r="A47" t="s">
        <v>61</v>
      </c>
      <c r="B47" s="14"/>
      <c r="C47" s="15"/>
      <c r="D47" s="14"/>
      <c r="E47" s="15"/>
      <c r="F47" s="14"/>
      <c r="G47" s="15"/>
      <c r="H47" s="14"/>
      <c r="I47" s="15">
        <v>22470</v>
      </c>
      <c r="L47" s="14"/>
      <c r="M47" s="15"/>
      <c r="N47" s="14"/>
      <c r="O47" s="15"/>
      <c r="P47" s="14"/>
      <c r="Q47" s="15"/>
      <c r="R47" s="14"/>
      <c r="S47" s="15"/>
    </row>
    <row r="48" spans="1:19">
      <c r="B48" s="14"/>
      <c r="C48" s="15"/>
      <c r="D48" s="14"/>
      <c r="E48" s="15"/>
      <c r="F48" s="14"/>
      <c r="G48" s="15"/>
      <c r="H48" s="14"/>
      <c r="I48" s="15"/>
      <c r="L48" s="14"/>
      <c r="M48" s="15"/>
      <c r="N48" s="14"/>
      <c r="O48" s="15"/>
      <c r="P48" s="14"/>
      <c r="Q48" s="15"/>
      <c r="R48" s="14"/>
      <c r="S48" s="15"/>
    </row>
    <row r="49" spans="2:19">
      <c r="B49" s="14"/>
      <c r="C49" s="15"/>
      <c r="D49" s="14"/>
      <c r="E49" s="15"/>
      <c r="F49" s="14"/>
      <c r="G49" s="15"/>
      <c r="H49" s="14"/>
      <c r="I49" s="15"/>
      <c r="L49" s="14"/>
      <c r="M49" s="15"/>
      <c r="N49" s="14"/>
      <c r="O49" s="15"/>
      <c r="P49" s="14"/>
      <c r="Q49" s="15"/>
      <c r="R49" s="14"/>
      <c r="S49" s="15"/>
    </row>
    <row r="50" spans="2:19">
      <c r="B50" s="14"/>
      <c r="C50" s="15"/>
      <c r="D50" s="14"/>
      <c r="E50" s="15"/>
      <c r="F50" s="14"/>
      <c r="G50" s="15"/>
      <c r="H50" s="14"/>
      <c r="I50" s="15"/>
      <c r="L50" s="14"/>
      <c r="M50" s="15"/>
      <c r="N50" s="14"/>
      <c r="O50" s="15"/>
      <c r="P50" s="14"/>
      <c r="Q50" s="15"/>
      <c r="R50" s="14"/>
      <c r="S50" s="15"/>
    </row>
    <row r="51" spans="2:19">
      <c r="B51" s="14"/>
      <c r="C51" s="15"/>
      <c r="D51" s="14"/>
      <c r="E51" s="15"/>
      <c r="F51" s="14"/>
      <c r="G51" s="15"/>
      <c r="H51" s="14"/>
      <c r="I51" s="15"/>
      <c r="L51" s="14"/>
      <c r="M51" s="15"/>
      <c r="N51" s="14"/>
      <c r="O51" s="15"/>
      <c r="P51" s="14"/>
      <c r="Q51" s="15"/>
      <c r="R51" s="14"/>
      <c r="S51" s="15"/>
    </row>
    <row r="52" spans="2:19">
      <c r="B52" s="14"/>
      <c r="C52" s="15"/>
      <c r="D52" s="14"/>
      <c r="E52" s="15"/>
      <c r="F52" s="14"/>
      <c r="G52" s="15"/>
      <c r="H52" s="14"/>
      <c r="I52" s="15"/>
      <c r="L52" s="14"/>
      <c r="M52" s="15"/>
      <c r="N52" s="14"/>
      <c r="O52" s="15"/>
      <c r="P52" s="14"/>
      <c r="Q52" s="15"/>
      <c r="R52" s="14"/>
      <c r="S52" s="15"/>
    </row>
    <row r="53" spans="2:19">
      <c r="B53" s="14"/>
      <c r="C53" s="15"/>
      <c r="D53" s="14"/>
      <c r="E53" s="15"/>
      <c r="F53" s="14"/>
      <c r="G53" s="15"/>
      <c r="H53" s="14"/>
      <c r="I53" s="15"/>
      <c r="L53" s="14"/>
      <c r="M53" s="15"/>
      <c r="N53" s="14"/>
      <c r="O53" s="15"/>
      <c r="P53" s="14"/>
      <c r="Q53" s="15"/>
      <c r="R53" s="14"/>
      <c r="S53" s="15"/>
    </row>
    <row r="54" spans="2:19">
      <c r="B54" s="14"/>
      <c r="C54" s="15"/>
      <c r="D54" s="14"/>
      <c r="E54" s="15"/>
      <c r="F54" s="14"/>
      <c r="G54" s="15"/>
      <c r="H54" s="14"/>
      <c r="I54" s="15"/>
      <c r="L54" s="14"/>
      <c r="M54" s="15"/>
      <c r="N54" s="14"/>
      <c r="O54" s="15"/>
      <c r="P54" s="14"/>
      <c r="Q54" s="15"/>
      <c r="R54" s="14"/>
      <c r="S54" s="15"/>
    </row>
    <row r="55" spans="2:19">
      <c r="B55" s="14"/>
      <c r="C55" s="15"/>
      <c r="D55" s="14"/>
      <c r="E55" s="15"/>
      <c r="F55" s="14"/>
      <c r="G55" s="15"/>
      <c r="H55" s="14"/>
      <c r="I55" s="15"/>
      <c r="L55" s="14"/>
      <c r="M55" s="15"/>
      <c r="N55" s="14"/>
      <c r="O55" s="15"/>
      <c r="P55" s="14"/>
      <c r="Q55" s="15"/>
      <c r="R55" s="14"/>
      <c r="S55" s="15"/>
    </row>
    <row r="56" spans="2:19">
      <c r="B56" s="14"/>
      <c r="C56" s="15"/>
      <c r="D56" s="14"/>
      <c r="E56" s="15"/>
      <c r="F56" s="14"/>
      <c r="G56" s="15"/>
      <c r="H56" s="14"/>
      <c r="I56" s="15"/>
      <c r="L56" s="14"/>
      <c r="M56" s="15"/>
      <c r="N56" s="14"/>
      <c r="O56" s="15"/>
      <c r="P56" s="14"/>
      <c r="Q56" s="15"/>
      <c r="R56" s="14"/>
      <c r="S56" s="15"/>
    </row>
    <row r="57" spans="2:19">
      <c r="B57" s="17"/>
      <c r="C57" s="18"/>
      <c r="D57" s="17"/>
      <c r="E57" s="18"/>
      <c r="F57" s="17"/>
      <c r="G57" s="18"/>
      <c r="H57" s="17"/>
      <c r="I57" s="18"/>
      <c r="L57" s="17"/>
      <c r="M57" s="18"/>
      <c r="N57" s="17"/>
      <c r="O57" s="18"/>
      <c r="P57" s="17"/>
      <c r="Q57" s="18"/>
      <c r="R57" s="17"/>
      <c r="S57" s="18"/>
    </row>
    <row r="58" spans="2:19">
      <c r="B58">
        <f>SUM(B37:B57)</f>
        <v>442161.94</v>
      </c>
      <c r="C58">
        <f>SUM(C37:C57)</f>
        <v>629225.54</v>
      </c>
      <c r="D58">
        <f>SUM(D37:D57)</f>
        <v>1400144.6099999999</v>
      </c>
      <c r="E58">
        <f>SUM(E37:E57)</f>
        <v>1644220.7600000002</v>
      </c>
      <c r="F58">
        <f>SUM(F37:F57)</f>
        <v>454350.53</v>
      </c>
      <c r="G58">
        <f>SUM(G37:G57)</f>
        <v>669954.14</v>
      </c>
      <c r="H58">
        <f>SUM(H37:H57)</f>
        <v>155767.61000000004</v>
      </c>
      <c r="I58">
        <f>SUM(I37:I57)</f>
        <v>219810</v>
      </c>
      <c r="L58">
        <f>SUM(L37:L57)</f>
        <v>186465.943</v>
      </c>
      <c r="M58">
        <f t="shared" ref="M58" si="0">SUM(M37:M57)</f>
        <v>0</v>
      </c>
      <c r="N58">
        <f>SUM(N37:N57)</f>
        <v>244072.62999999998</v>
      </c>
      <c r="O58">
        <f t="shared" ref="O58" si="1">SUM(O37:O57)</f>
        <v>0</v>
      </c>
      <c r="P58">
        <f>SUM(P37:P57)</f>
        <v>215586.5</v>
      </c>
      <c r="Q58">
        <f t="shared" ref="Q58:S58" si="2">SUM(Q37:Q57)</f>
        <v>0</v>
      </c>
      <c r="R58">
        <f>SUM(R37:R57)</f>
        <v>41605.83</v>
      </c>
      <c r="S58">
        <f t="shared" si="2"/>
        <v>0</v>
      </c>
    </row>
    <row r="59" spans="2:19">
      <c r="C59" s="19">
        <f>SUM(C58-B58-L58)</f>
        <v>597.65700000003562</v>
      </c>
      <c r="E59" s="10">
        <f>SUM(E58-D58-N58)</f>
        <v>3.5200000003969762</v>
      </c>
      <c r="G59" s="10">
        <f>SUM(G58-F58-P58)</f>
        <v>17.10999999998603</v>
      </c>
      <c r="I59" s="10">
        <f>SUM(I58-H58-R58)</f>
        <v>22436.559999999954</v>
      </c>
      <c r="N59" s="10"/>
    </row>
    <row r="60" spans="2:19">
      <c r="H60" t="s">
        <v>62</v>
      </c>
    </row>
    <row r="61" spans="2:19">
      <c r="I61" s="20">
        <f>SUM((I59+H46)/J33)</f>
        <v>5.9143562411607506</v>
      </c>
      <c r="N61" s="20"/>
    </row>
    <row r="62" spans="2:19">
      <c r="I62" s="20"/>
      <c r="N62" s="20"/>
    </row>
    <row r="63" spans="2:19">
      <c r="I63" s="20"/>
      <c r="N63" s="20"/>
    </row>
    <row r="64" spans="2:19">
      <c r="C64" s="9" t="s">
        <v>63</v>
      </c>
    </row>
    <row r="65" spans="2:3">
      <c r="C65" s="9"/>
    </row>
    <row r="66" spans="2:3">
      <c r="B66" s="9" t="s">
        <v>64</v>
      </c>
      <c r="C66" t="s">
        <v>76</v>
      </c>
    </row>
    <row r="67" spans="2:3">
      <c r="C67" t="s">
        <v>77</v>
      </c>
    </row>
    <row r="68" spans="2:3">
      <c r="C68" s="22" t="s">
        <v>78</v>
      </c>
    </row>
    <row r="69" spans="2:3">
      <c r="C69" t="s">
        <v>79</v>
      </c>
    </row>
    <row r="70" spans="2:3">
      <c r="C70" t="s">
        <v>80</v>
      </c>
    </row>
    <row r="71" spans="2:3">
      <c r="C71" t="s">
        <v>81</v>
      </c>
    </row>
    <row r="72" spans="2:3">
      <c r="C72" t="s">
        <v>82</v>
      </c>
    </row>
    <row r="73" spans="2:3">
      <c r="C73" t="s">
        <v>83</v>
      </c>
    </row>
    <row r="75" spans="2:3">
      <c r="B75" s="9" t="s">
        <v>65</v>
      </c>
      <c r="C75" t="s">
        <v>76</v>
      </c>
    </row>
    <row r="76" spans="2:3">
      <c r="C76" t="s">
        <v>77</v>
      </c>
    </row>
    <row r="77" spans="2:3">
      <c r="C77" s="22" t="s">
        <v>78</v>
      </c>
    </row>
    <row r="78" spans="2:3">
      <c r="C78" t="s">
        <v>79</v>
      </c>
    </row>
    <row r="79" spans="2:3">
      <c r="C79" t="s">
        <v>80</v>
      </c>
    </row>
    <row r="80" spans="2:3">
      <c r="C80" t="s">
        <v>81</v>
      </c>
    </row>
    <row r="81" spans="2:3">
      <c r="C81" t="s">
        <v>82</v>
      </c>
    </row>
    <row r="82" spans="2:3">
      <c r="C82" t="s">
        <v>83</v>
      </c>
    </row>
    <row r="84" spans="2:3">
      <c r="B84" s="9" t="s">
        <v>69</v>
      </c>
      <c r="C84" t="s">
        <v>84</v>
      </c>
    </row>
    <row r="85" spans="2:3">
      <c r="C85" t="s">
        <v>85</v>
      </c>
    </row>
    <row r="86" spans="2:3">
      <c r="C86" s="22" t="s">
        <v>91</v>
      </c>
    </row>
    <row r="87" spans="2:3">
      <c r="C87" t="s">
        <v>86</v>
      </c>
    </row>
    <row r="88" spans="2:3">
      <c r="C88" t="s">
        <v>87</v>
      </c>
    </row>
    <row r="89" spans="2:3">
      <c r="C89" t="s">
        <v>88</v>
      </c>
    </row>
    <row r="90" spans="2:3">
      <c r="C90" t="s">
        <v>89</v>
      </c>
    </row>
    <row r="91" spans="2:3">
      <c r="C91" t="s">
        <v>90</v>
      </c>
    </row>
    <row r="93" spans="2:3">
      <c r="B93" s="9" t="s">
        <v>27</v>
      </c>
      <c r="C93" t="s">
        <v>70</v>
      </c>
    </row>
    <row r="94" spans="2:3">
      <c r="C94" t="s">
        <v>71</v>
      </c>
    </row>
    <row r="95" spans="2:3">
      <c r="C95" t="s">
        <v>72</v>
      </c>
    </row>
    <row r="96" spans="2:3">
      <c r="C96" t="s">
        <v>73</v>
      </c>
    </row>
    <row r="97" spans="3:3">
      <c r="C97" t="s">
        <v>74</v>
      </c>
    </row>
    <row r="98" spans="3:3">
      <c r="C98" t="s">
        <v>75</v>
      </c>
    </row>
    <row r="99" spans="3:3">
      <c r="C99" t="s">
        <v>66</v>
      </c>
    </row>
    <row r="100" spans="3:3">
      <c r="C100" t="s">
        <v>67</v>
      </c>
    </row>
    <row r="101" spans="3:3">
      <c r="C101" t="s">
        <v>68</v>
      </c>
    </row>
  </sheetData>
  <mergeCells count="2">
    <mergeCell ref="A1:G1"/>
    <mergeCell ref="A20:G20"/>
  </mergeCells>
  <hyperlinks>
    <hyperlink ref="C68" r:id="rId1"/>
    <hyperlink ref="C77" r:id="rId2"/>
    <hyperlink ref="C86" r:id="rId3"/>
  </hyperlinks>
  <pageMargins left="0.7" right="0.7" top="0.75" bottom="0.75" header="0.3" footer="0.3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UK</cp:lastModifiedBy>
  <dcterms:created xsi:type="dcterms:W3CDTF">2018-05-07T12:46:54Z</dcterms:created>
  <dcterms:modified xsi:type="dcterms:W3CDTF">2018-05-07T13:38:10Z</dcterms:modified>
</cp:coreProperties>
</file>